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Server ABA\Compartida\"/>
    </mc:Choice>
  </mc:AlternateContent>
  <xr:revisionPtr revIDLastSave="0" documentId="13_ncr:1_{6F2DDA70-6A79-44B8-A69E-979546EF46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ance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 l="1"/>
  <c r="L66" i="1"/>
  <c r="L65" i="1"/>
  <c r="L64" i="1"/>
  <c r="L40" i="1"/>
  <c r="K26" i="1"/>
  <c r="K25" i="1"/>
  <c r="K24" i="1"/>
  <c r="L30" i="1" l="1"/>
  <c r="L55" i="1" l="1"/>
  <c r="L54" i="1"/>
  <c r="L13" i="1"/>
  <c r="L14" i="1"/>
  <c r="L19" i="1"/>
  <c r="L20" i="1"/>
  <c r="L21" i="1"/>
  <c r="L24" i="1"/>
  <c r="L25" i="1"/>
  <c r="L26" i="1"/>
  <c r="L31" i="1"/>
  <c r="L32" i="1"/>
  <c r="L39" i="1" l="1"/>
  <c r="L38" i="1"/>
</calcChain>
</file>

<file path=xl/sharedStrings.xml><?xml version="1.0" encoding="utf-8"?>
<sst xmlns="http://schemas.openxmlformats.org/spreadsheetml/2006/main" count="57" uniqueCount="56">
  <si>
    <t>Fecha:</t>
  </si>
  <si>
    <t>Precio</t>
  </si>
  <si>
    <t>MEMBRESIA</t>
  </si>
  <si>
    <r>
      <t xml:space="preserve">- </t>
    </r>
    <r>
      <rPr>
        <sz val="11"/>
        <rFont val="Calibri"/>
        <family val="2"/>
      </rPr>
      <t>Cuota social - inscripción como socio activo anual :</t>
    </r>
  </si>
  <si>
    <t>COSTOS OPERATIVOS</t>
  </si>
  <si>
    <t>Valor de referencia:</t>
  </si>
  <si>
    <t>Prorrateo</t>
  </si>
  <si>
    <t>EXPOSICIONES</t>
  </si>
  <si>
    <t>AL MOMENTO DE PRESENTAR EL PEDIDO DE LOCAL</t>
  </si>
  <si>
    <r>
      <t>AUSPICIO ABA</t>
    </r>
    <r>
      <rPr>
        <sz val="11"/>
        <rFont val="Calibri"/>
        <family val="2"/>
      </rPr>
      <t>: 2% sobre las ventas, en las exposiciones auspiciadas</t>
    </r>
  </si>
  <si>
    <t>*Los valores de "Pedido de Local" para la Exposiciones Organizadas serán comunicados previo a cada exposición</t>
  </si>
  <si>
    <t>REMATES</t>
  </si>
  <si>
    <t>TRANSFERENCIAS</t>
  </si>
  <si>
    <t>(A cargo de la firma compradora tanto en exposiciones como en remates)</t>
  </si>
  <si>
    <t>CERTIFICADOS VARIOS</t>
  </si>
  <si>
    <r>
      <t xml:space="preserve">- </t>
    </r>
    <r>
      <rPr>
        <sz val="11"/>
        <rFont val="Calibri"/>
        <family val="2"/>
      </rPr>
      <t>Importación de semen y embriones.</t>
    </r>
  </si>
  <si>
    <r>
      <t xml:space="preserve">- </t>
    </r>
    <r>
      <rPr>
        <sz val="11"/>
        <rFont val="Calibri"/>
        <family val="2"/>
      </rPr>
      <t>Varios</t>
    </r>
  </si>
  <si>
    <t>Razón Social: Asociación Braford Argentina</t>
  </si>
  <si>
    <t>Banco de Galicia, Casa Matríz</t>
  </si>
  <si>
    <t>CUIT: 30-62804103-9</t>
  </si>
  <si>
    <t>Cuenta Cte. $: 50775 4 999 2</t>
  </si>
  <si>
    <t>CBU: 0070999020000050775420</t>
  </si>
  <si>
    <r>
      <t xml:space="preserve">- </t>
    </r>
    <r>
      <rPr>
        <sz val="11"/>
        <rFont val="Calibri"/>
        <family val="2"/>
      </rPr>
      <t xml:space="preserve">Movilidad </t>
    </r>
    <r>
      <rPr>
        <sz val="8"/>
        <rFont val="Calibri"/>
        <family val="2"/>
      </rPr>
      <t>(48% del litro de gas oil por km recorrido)</t>
    </r>
  </si>
  <si>
    <r>
      <t xml:space="preserve">- Otros gastos </t>
    </r>
    <r>
      <rPr>
        <sz val="8"/>
        <rFont val="Calibri"/>
        <family val="2"/>
        <scheme val="minor"/>
      </rPr>
      <t>(hoteles, comidas, teléfono, etc.)</t>
    </r>
  </si>
  <si>
    <t>Cuotas y Aranceles para Socios                                                                                                                                                            y Criadores</t>
  </si>
  <si>
    <t>COSTO INSPECCIÓN</t>
  </si>
  <si>
    <r>
      <t>Cheques a la orden de</t>
    </r>
    <r>
      <rPr>
        <sz val="16"/>
        <rFont val="Calibri"/>
        <family val="2"/>
      </rPr>
      <t>: Asociación Braford Argentina</t>
    </r>
  </si>
  <si>
    <r>
      <t xml:space="preserve">- </t>
    </r>
    <r>
      <rPr>
        <sz val="11"/>
        <rFont val="Calibri"/>
        <family val="2"/>
      </rPr>
      <t xml:space="preserve">Derecho de inspección por vientre BO y RI </t>
    </r>
  </si>
  <si>
    <r>
      <t>- Inscripción definitiva de hembras NO BO</t>
    </r>
    <r>
      <rPr>
        <sz val="8"/>
        <rFont val="Calibri"/>
        <family val="2"/>
        <scheme val="minor"/>
      </rPr>
      <t xml:space="preserve"> (Reg. Prep, Cont, Reg, Av y Def)</t>
    </r>
  </si>
  <si>
    <t>- Inscripción definitiva machos</t>
  </si>
  <si>
    <r>
      <t>- Inscripción definitiva de hembras NO BO</t>
    </r>
    <r>
      <rPr>
        <sz val="8"/>
        <rFont val="Calibri"/>
        <family val="2"/>
        <scheme val="minor"/>
      </rPr>
      <t xml:space="preserve"> (Reg. Prep, Cont, Reg, Av y Def) </t>
    </r>
  </si>
  <si>
    <t xml:space="preserve">- Inscripción definitiva machos </t>
  </si>
  <si>
    <r>
      <t>AUSPICIO INVERNADA</t>
    </r>
    <r>
      <rPr>
        <sz val="11"/>
        <rFont val="Calibri"/>
        <family val="2"/>
      </rPr>
      <t>: 0.5% sobre las ventas</t>
    </r>
  </si>
  <si>
    <r>
      <t>AUSPICIO ABA</t>
    </r>
    <r>
      <rPr>
        <sz val="11"/>
        <rFont val="Calibri"/>
        <family val="2"/>
      </rPr>
      <t>: 0,8% sobre las ventas</t>
    </r>
  </si>
  <si>
    <t>CUOTA SOCIAL - LIBRO DE CRIADOR</t>
  </si>
  <si>
    <t>DERECHOS DE INSPECCIÓN E INSCRIPCIÓN EN RRGG</t>
  </si>
  <si>
    <t>Datos Bancarios para Transferencias, Emisión de E-Cheq o Deposito de Cheques</t>
  </si>
  <si>
    <r>
      <t xml:space="preserve">COSTO INSPECCIÓN </t>
    </r>
    <r>
      <rPr>
        <b/>
        <i/>
        <u/>
        <sz val="10"/>
        <rFont val="Calibri"/>
        <family val="2"/>
        <scheme val="minor"/>
      </rPr>
      <t>BONIFICADO</t>
    </r>
    <r>
      <rPr>
        <b/>
        <sz val="10"/>
        <rFont val="Calibri"/>
        <family val="2"/>
        <scheme val="minor"/>
      </rPr>
      <t xml:space="preserve"> PARA CABAÑAS QUE AUSPICIEN SU REMATE</t>
    </r>
  </si>
  <si>
    <t>INMAG:</t>
  </si>
  <si>
    <t>KG INMAG</t>
  </si>
  <si>
    <r>
      <t xml:space="preserve">- </t>
    </r>
    <r>
      <rPr>
        <sz val="11"/>
        <rFont val="Calibri"/>
        <family val="2"/>
      </rPr>
      <t xml:space="preserve">Apertura de registro ( libro de criador ) </t>
    </r>
    <r>
      <rPr>
        <sz val="8"/>
        <rFont val="Calibri"/>
        <family val="2"/>
      </rPr>
      <t>(500 kg INMAG)</t>
    </r>
  </si>
  <si>
    <r>
      <t xml:space="preserve">- </t>
    </r>
    <r>
      <rPr>
        <sz val="11"/>
        <rFont val="Calibri"/>
        <family val="2"/>
      </rPr>
      <t>Mantenimiento de registro anual</t>
    </r>
    <r>
      <rPr>
        <sz val="8"/>
        <rFont val="Calibri"/>
        <family val="2"/>
      </rPr>
      <t xml:space="preserve"> (150 kg INMAG)</t>
    </r>
  </si>
  <si>
    <r>
      <t xml:space="preserve">- </t>
    </r>
    <r>
      <rPr>
        <sz val="11"/>
        <rFont val="Calibri"/>
        <family val="2"/>
      </rPr>
      <t>Básico por establecimiento</t>
    </r>
    <r>
      <rPr>
        <sz val="8"/>
        <rFont val="Calibri"/>
        <family val="2"/>
      </rPr>
      <t xml:space="preserve"> (80 kg INMAG)</t>
    </r>
  </si>
  <si>
    <r>
      <t xml:space="preserve">- Por animal controlado </t>
    </r>
    <r>
      <rPr>
        <sz val="8"/>
        <rFont val="Calibri"/>
        <family val="2"/>
        <scheme val="minor"/>
      </rPr>
      <t xml:space="preserve">(0,6 kg INMAG)    </t>
    </r>
  </si>
  <si>
    <r>
      <t xml:space="preserve">- </t>
    </r>
    <r>
      <rPr>
        <sz val="11"/>
        <rFont val="Calibri"/>
        <family val="2"/>
      </rPr>
      <t xml:space="preserve">Pedido de local c/macho en Exposiciones Auspiciadas y Patrocinadas </t>
    </r>
    <r>
      <rPr>
        <sz val="8"/>
        <rFont val="Calibri"/>
        <family val="2"/>
      </rPr>
      <t>(10 kg INMAG)</t>
    </r>
  </si>
  <si>
    <r>
      <t xml:space="preserve">- </t>
    </r>
    <r>
      <rPr>
        <sz val="11"/>
        <rFont val="Calibri"/>
        <family val="2"/>
      </rPr>
      <t xml:space="preserve">Pedido de local c/hembra en Exposiciones Auspiciadas y Patrocinadas </t>
    </r>
    <r>
      <rPr>
        <sz val="8"/>
        <rFont val="Calibri"/>
        <family val="2"/>
      </rPr>
      <t>(7,5 kg INMAG)</t>
    </r>
  </si>
  <si>
    <r>
      <t xml:space="preserve">- </t>
    </r>
    <r>
      <rPr>
        <sz val="11"/>
        <rFont val="Calibri"/>
        <family val="2"/>
      </rPr>
      <t>Por cada MACHO (4 kg INMAG)</t>
    </r>
  </si>
  <si>
    <r>
      <t xml:space="preserve">- </t>
    </r>
    <r>
      <rPr>
        <sz val="11"/>
        <rFont val="Calibri"/>
        <family val="2"/>
      </rPr>
      <t>Por cada HEMBRA (3 kg INMAG)</t>
    </r>
  </si>
  <si>
    <r>
      <t>NOTA:</t>
    </r>
    <r>
      <rPr>
        <b/>
        <i/>
        <sz val="12"/>
        <color indexed="10"/>
        <rFont val="Calibri"/>
        <family val="2"/>
      </rPr>
      <t xml:space="preserve"> LOS ARANCELES QUE DEPENDEN DEL INMAG SON ACTUALIZADOS MENSUALMENTE</t>
    </r>
  </si>
  <si>
    <r>
      <t xml:space="preserve">- </t>
    </r>
    <r>
      <rPr>
        <sz val="11"/>
        <rFont val="Calibri"/>
        <family val="2"/>
      </rPr>
      <t xml:space="preserve">Pedido de local c/hembra BO en Exposiciones Auspiciadas y Patrocinadas </t>
    </r>
    <r>
      <rPr>
        <sz val="8"/>
        <rFont val="Calibri"/>
        <family val="2"/>
      </rPr>
      <t>(3 kg INMAG)</t>
    </r>
  </si>
  <si>
    <t>PEGBRAF</t>
  </si>
  <si>
    <t>Fijo por cabaña participante</t>
  </si>
  <si>
    <t>Menos de 50 destetes</t>
  </si>
  <si>
    <t>50 a 150 destetes</t>
  </si>
  <si>
    <t>Más de 150 destetes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</si>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</sst>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.00;[Red]&quot;$&quot;\ \-#,##0.00"/>
    <numFmt numFmtId="166" formatCode="_ &quot;$&quot;\ * #,##0.00_ ;_ &quot;$&quot;\ * \-#,##0.00_ ;_ &quot;$&quot;\ * &quot;-&quot;??_ ;_ @_ "/>
  </numFmts>
  <fonts count="21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indexed="16"/>
      <name val="Calibri"/>
      <family val="2"/>
      <scheme val="minor"/>
    </font>
    <font>
      <sz val="11"/>
      <name val="Calibri"/>
      <family val="2"/>
    </font>
    <font>
      <b/>
      <i/>
      <u/>
      <sz val="12"/>
      <color indexed="10"/>
      <name val="Calibri"/>
      <family val="2"/>
      <scheme val="minor"/>
    </font>
    <font>
      <b/>
      <i/>
      <sz val="12"/>
      <color indexed="10"/>
      <name val="Calibri"/>
      <family val="2"/>
    </font>
    <font>
      <b/>
      <u/>
      <sz val="16"/>
      <name val="Calibri"/>
      <family val="2"/>
      <scheme val="minor"/>
    </font>
    <font>
      <sz val="16"/>
      <name val="Calibri"/>
      <family val="2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9"/>
      <name val="Calibri"/>
      <family val="2"/>
    </font>
    <font>
      <b/>
      <i/>
      <u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left" indent="2"/>
    </xf>
    <xf numFmtId="0" fontId="7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 indent="2"/>
    </xf>
    <xf numFmtId="0" fontId="5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quotePrefix="1" applyFont="1" applyAlignment="1">
      <alignment horizontal="left" indent="2"/>
    </xf>
    <xf numFmtId="0" fontId="14" fillId="0" borderId="0" xfId="0" applyFont="1"/>
    <xf numFmtId="0" fontId="1" fillId="0" borderId="0" xfId="0" quotePrefix="1" applyFont="1" applyAlignment="1">
      <alignment horizontal="left" indent="2"/>
    </xf>
    <xf numFmtId="0" fontId="8" fillId="0" borderId="0" xfId="0" quotePrefix="1" applyFont="1" applyAlignment="1">
      <alignment horizontal="left" indent="2"/>
    </xf>
    <xf numFmtId="165" fontId="14" fillId="0" borderId="0" xfId="0" applyNumberFormat="1" applyFont="1"/>
    <xf numFmtId="9" fontId="14" fillId="0" borderId="0" xfId="0" applyNumberFormat="1" applyFont="1"/>
    <xf numFmtId="0" fontId="14" fillId="0" borderId="0" xfId="0" applyFont="1" applyAlignment="1">
      <alignment horizontal="left" indent="2"/>
    </xf>
    <xf numFmtId="0" fontId="17" fillId="0" borderId="0" xfId="0" quotePrefix="1" applyFont="1" applyAlignment="1">
      <alignment horizontal="left"/>
    </xf>
    <xf numFmtId="0" fontId="19" fillId="0" borderId="0" xfId="0" applyFont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91439</xdr:rowOff>
    </xdr:from>
    <xdr:to>
      <xdr:col>2</xdr:col>
      <xdr:colOff>382796</xdr:colOff>
      <xdr:row>4</xdr:row>
      <xdr:rowOff>99899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91439"/>
          <a:ext cx="1299736" cy="90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0</xdr:row>
      <xdr:rowOff>99059</xdr:rowOff>
    </xdr:from>
    <xdr:to>
      <xdr:col>11</xdr:col>
      <xdr:colOff>672356</xdr:colOff>
      <xdr:row>4</xdr:row>
      <xdr:rowOff>107519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99059"/>
          <a:ext cx="127433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11"/>
  <sheetViews>
    <sheetView tabSelected="1" topLeftCell="A22" workbookViewId="0">
      <selection activeCell="I33" sqref="I33"/>
    </sheetView>
  </sheetViews>
  <sheetFormatPr baseColWidth="10" defaultRowHeight="14.5" x14ac:dyDescent="0.35"/>
  <cols>
    <col min="1" max="1" width="9" customWidth="1"/>
    <col min="2" max="2" width="8.81640625" customWidth="1"/>
    <col min="4" max="4" width="9.54296875" customWidth="1"/>
    <col min="5" max="6" width="7.81640625" customWidth="1"/>
    <col min="7" max="7" width="4.1796875" customWidth="1"/>
    <col min="8" max="8" width="9" customWidth="1"/>
    <col min="9" max="9" width="8.54296875" customWidth="1"/>
    <col min="10" max="10" width="7.54296875" customWidth="1"/>
    <col min="11" max="11" width="10.81640625" customWidth="1"/>
    <col min="12" max="12" width="18.1796875" customWidth="1"/>
  </cols>
  <sheetData>
    <row r="2" spans="1:12" x14ac:dyDescent="0.35">
      <c r="A2" s="34" t="s">
        <v>24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23.25" customHeight="1" x14ac:dyDescent="0.3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2" ht="18.75" customHeigh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10.5" customHeight="1" x14ac:dyDescent="0.35">
      <c r="A5" s="3"/>
      <c r="B5" s="1"/>
      <c r="C5" s="1"/>
      <c r="D5" s="1"/>
      <c r="E5" s="1"/>
      <c r="F5" s="1"/>
      <c r="G5" s="1"/>
      <c r="H5" s="1"/>
      <c r="I5" s="1"/>
      <c r="J5" s="4"/>
      <c r="K5" s="1"/>
      <c r="L5" s="1"/>
    </row>
    <row r="6" spans="1:12" x14ac:dyDescent="0.35">
      <c r="A6" s="3"/>
      <c r="B6" s="1"/>
      <c r="C6" s="1"/>
      <c r="D6" s="5" t="s">
        <v>0</v>
      </c>
      <c r="E6" s="35" t="s">
        <v>55</v>
      </c>
      <c r="F6" s="36"/>
      <c r="G6" s="1"/>
      <c r="H6" s="5" t="s">
        <v>38</v>
      </c>
      <c r="I6" s="37">
        <v>3132.8159999999998</v>
      </c>
      <c r="J6" s="38"/>
      <c r="K6" s="1"/>
      <c r="L6" s="6"/>
    </row>
    <row r="7" spans="1:12" ht="10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ht="21" x14ac:dyDescent="0.5">
      <c r="A8" s="25" t="s">
        <v>34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7"/>
    </row>
    <row r="9" spans="1:12" ht="10.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2" t="s">
        <v>39</v>
      </c>
      <c r="L10" s="13" t="s">
        <v>1</v>
      </c>
    </row>
    <row r="11" spans="1:12" x14ac:dyDescent="0.35">
      <c r="A11" s="8" t="s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35">
      <c r="A12" s="15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9">
        <v>182000</v>
      </c>
    </row>
    <row r="13" spans="1:12" x14ac:dyDescent="0.35">
      <c r="A13" s="15" t="s">
        <v>40</v>
      </c>
      <c r="B13" s="1"/>
      <c r="C13" s="1"/>
      <c r="D13" s="1"/>
      <c r="E13" s="1"/>
      <c r="F13" s="1"/>
      <c r="G13" s="1"/>
      <c r="H13" s="1"/>
      <c r="I13" s="1"/>
      <c r="J13" s="1"/>
      <c r="K13" s="3">
        <v>500</v>
      </c>
      <c r="L13" s="9">
        <f>+K13*$I$6</f>
        <v>1566408</v>
      </c>
    </row>
    <row r="14" spans="1:12" x14ac:dyDescent="0.35">
      <c r="A14" s="15" t="s">
        <v>41</v>
      </c>
      <c r="B14" s="1"/>
      <c r="C14" s="1"/>
      <c r="D14" s="1"/>
      <c r="E14" s="1"/>
      <c r="F14" s="1"/>
      <c r="G14" s="1"/>
      <c r="H14" s="1"/>
      <c r="I14" s="1"/>
      <c r="J14" s="1"/>
      <c r="K14" s="3">
        <v>150</v>
      </c>
      <c r="L14" s="9">
        <f>+K14*$I$6</f>
        <v>469922.39999999997</v>
      </c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ht="21" x14ac:dyDescent="0.5">
      <c r="A16" s="25" t="s">
        <v>35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7"/>
    </row>
    <row r="17" spans="1:13" ht="10.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 x14ac:dyDescent="0.35">
      <c r="A18" s="8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3"/>
      <c r="L18" s="9"/>
    </row>
    <row r="19" spans="1:13" x14ac:dyDescent="0.35">
      <c r="A19" s="15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3">
        <v>4</v>
      </c>
      <c r="L19" s="9">
        <f>+K19*$I$6</f>
        <v>12531.263999999999</v>
      </c>
    </row>
    <row r="20" spans="1:13" x14ac:dyDescent="0.35">
      <c r="A20" s="15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3">
        <v>6</v>
      </c>
      <c r="L20" s="9">
        <f>+K20*$I$6</f>
        <v>18796.896000000001</v>
      </c>
    </row>
    <row r="21" spans="1:13" x14ac:dyDescent="0.35">
      <c r="A21" s="18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3">
        <v>8</v>
      </c>
      <c r="L21" s="9">
        <f>+K21*$I$6</f>
        <v>25062.527999999998</v>
      </c>
    </row>
    <row r="22" spans="1:13" ht="10.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x14ac:dyDescent="0.35">
      <c r="A23" s="8" t="s">
        <v>37</v>
      </c>
      <c r="B23" s="1"/>
      <c r="C23" s="1"/>
      <c r="D23" s="1"/>
      <c r="E23" s="1"/>
      <c r="F23" s="1"/>
      <c r="G23" s="1"/>
      <c r="H23" s="1"/>
      <c r="I23" s="1"/>
      <c r="J23" s="1"/>
      <c r="K23" s="3"/>
      <c r="L23" s="9"/>
    </row>
    <row r="24" spans="1:13" x14ac:dyDescent="0.35">
      <c r="A24" s="15" t="s">
        <v>27</v>
      </c>
      <c r="B24" s="1"/>
      <c r="C24" s="1"/>
      <c r="D24" s="1"/>
      <c r="E24" s="1"/>
      <c r="F24" s="1"/>
      <c r="G24" s="1"/>
      <c r="H24" s="1"/>
      <c r="I24" s="1"/>
      <c r="J24" s="1"/>
      <c r="K24" s="3">
        <f>+K19-0.5</f>
        <v>3.5</v>
      </c>
      <c r="L24" s="9">
        <f>+K24*$I$6</f>
        <v>10964.856</v>
      </c>
    </row>
    <row r="25" spans="1:13" x14ac:dyDescent="0.35">
      <c r="A25" s="15" t="s">
        <v>30</v>
      </c>
      <c r="B25" s="1"/>
      <c r="C25" s="1"/>
      <c r="D25" s="1"/>
      <c r="E25" s="1"/>
      <c r="F25" s="1"/>
      <c r="G25" s="1"/>
      <c r="H25" s="1"/>
      <c r="I25" s="1"/>
      <c r="J25" s="1"/>
      <c r="K25" s="3">
        <f>+K20-0.5</f>
        <v>5.5</v>
      </c>
      <c r="L25" s="9">
        <f>+K25*$I$6</f>
        <v>17230.487999999998</v>
      </c>
    </row>
    <row r="26" spans="1:13" x14ac:dyDescent="0.35">
      <c r="A26" s="18" t="s">
        <v>31</v>
      </c>
      <c r="B26" s="1"/>
      <c r="C26" s="1"/>
      <c r="D26" s="1"/>
      <c r="E26" s="1"/>
      <c r="F26" s="1"/>
      <c r="G26" s="1"/>
      <c r="H26" s="1"/>
      <c r="I26" s="1"/>
      <c r="J26" s="1"/>
      <c r="K26" s="3">
        <f>+K21-0.5</f>
        <v>7.5</v>
      </c>
      <c r="L26" s="9">
        <f>+K26*$I$6</f>
        <v>23496.12</v>
      </c>
    </row>
    <row r="27" spans="1:13" x14ac:dyDescent="0.35">
      <c r="A27" s="22"/>
      <c r="B27" s="1"/>
      <c r="C27" s="1"/>
      <c r="D27" s="1"/>
      <c r="E27" s="1"/>
      <c r="F27" s="1"/>
      <c r="G27" s="1"/>
      <c r="H27" s="1"/>
      <c r="I27" s="1"/>
      <c r="J27" s="1"/>
      <c r="K27" s="3"/>
      <c r="L27" s="9"/>
    </row>
    <row r="28" spans="1:13" ht="10.5" customHeight="1" x14ac:dyDescent="0.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3" x14ac:dyDescent="0.35">
      <c r="A29" s="8" t="s">
        <v>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</row>
    <row r="30" spans="1:13" x14ac:dyDescent="0.35">
      <c r="A30" s="17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>
        <v>80</v>
      </c>
      <c r="L30" s="9">
        <f>K30*I6</f>
        <v>250625.27999999997</v>
      </c>
    </row>
    <row r="31" spans="1:13" x14ac:dyDescent="0.35">
      <c r="A31" s="15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3">
        <v>0.6</v>
      </c>
      <c r="L31" s="9">
        <f>+K31*$I$6</f>
        <v>1879.6895999999997</v>
      </c>
      <c r="M31" s="14"/>
    </row>
    <row r="32" spans="1:13" x14ac:dyDescent="0.35">
      <c r="A32" s="15" t="s">
        <v>22</v>
      </c>
      <c r="B32" s="1"/>
      <c r="C32" s="1"/>
      <c r="D32" s="1"/>
      <c r="E32" s="1"/>
      <c r="F32" s="21" t="s">
        <v>5</v>
      </c>
      <c r="H32" s="16"/>
      <c r="I32" s="19">
        <v>1707</v>
      </c>
      <c r="J32" s="20">
        <v>0.48</v>
      </c>
      <c r="K32" s="1"/>
      <c r="L32" s="9">
        <f>+I32*J32</f>
        <v>819.36</v>
      </c>
    </row>
    <row r="33" spans="1:12" x14ac:dyDescent="0.35">
      <c r="A33" s="15" t="s">
        <v>23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9" t="s">
        <v>6</v>
      </c>
    </row>
    <row r="34" spans="1:12" ht="10.5" customHeight="1" x14ac:dyDescent="0.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ht="21" x14ac:dyDescent="0.5">
      <c r="A35" s="25" t="s">
        <v>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</row>
    <row r="36" spans="1:12" ht="10.5" customHeight="1" x14ac:dyDescent="0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5">
      <c r="A37" s="8" t="s">
        <v>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9"/>
    </row>
    <row r="38" spans="1:12" x14ac:dyDescent="0.35">
      <c r="A38" s="15" t="s">
        <v>44</v>
      </c>
      <c r="B38" s="1"/>
      <c r="C38" s="1"/>
      <c r="D38" s="1"/>
      <c r="E38" s="1"/>
      <c r="F38" s="1"/>
      <c r="G38" s="1"/>
      <c r="H38" s="1"/>
      <c r="I38" s="1"/>
      <c r="J38" s="1"/>
      <c r="K38" s="3">
        <v>10</v>
      </c>
      <c r="L38" s="9">
        <f>+K38*$I$6</f>
        <v>31328.159999999996</v>
      </c>
    </row>
    <row r="39" spans="1:12" x14ac:dyDescent="0.35">
      <c r="A39" s="15" t="s">
        <v>45</v>
      </c>
      <c r="B39" s="1"/>
      <c r="C39" s="1"/>
      <c r="D39" s="1"/>
      <c r="E39" s="1"/>
      <c r="F39" s="1"/>
      <c r="G39" s="1"/>
      <c r="H39" s="1"/>
      <c r="I39" s="1"/>
      <c r="J39" s="1"/>
      <c r="K39" s="3">
        <v>7.5</v>
      </c>
      <c r="L39" s="9">
        <f>+K39*$I$6</f>
        <v>23496.12</v>
      </c>
    </row>
    <row r="40" spans="1:12" x14ac:dyDescent="0.35">
      <c r="A40" s="15" t="s">
        <v>49</v>
      </c>
      <c r="B40" s="1"/>
      <c r="C40" s="1"/>
      <c r="D40" s="1"/>
      <c r="E40" s="1"/>
      <c r="F40" s="1"/>
      <c r="G40" s="1"/>
      <c r="H40" s="1"/>
      <c r="I40" s="1"/>
      <c r="J40" s="1"/>
      <c r="K40" s="3">
        <v>3</v>
      </c>
      <c r="L40" s="9">
        <f>+K40*$I$6</f>
        <v>9398.4480000000003</v>
      </c>
    </row>
    <row r="41" spans="1:12" ht="10.5" customHeight="1" x14ac:dyDescent="0.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5">
      <c r="A42" s="10" t="s">
        <v>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9"/>
    </row>
    <row r="43" spans="1:12" ht="10.5" customHeight="1" x14ac:dyDescent="0.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5">
      <c r="A44" s="3" t="s">
        <v>10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9"/>
    </row>
    <row r="45" spans="1:12" ht="10.5" customHeight="1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1" x14ac:dyDescent="0.5">
      <c r="A46" s="25" t="s">
        <v>11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7"/>
    </row>
    <row r="47" spans="1:12" ht="10.5" customHeight="1" x14ac:dyDescent="0.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35">
      <c r="A48" s="10" t="s">
        <v>33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9"/>
    </row>
    <row r="49" spans="1:12" x14ac:dyDescent="0.35">
      <c r="A49" s="10" t="s">
        <v>32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9"/>
    </row>
    <row r="50" spans="1:12" ht="10.5" customHeight="1" x14ac:dyDescent="0.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ht="21" x14ac:dyDescent="0.5">
      <c r="A51" s="28" t="s">
        <v>12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30"/>
    </row>
    <row r="52" spans="1:12" ht="13" customHeight="1" x14ac:dyDescent="0.35">
      <c r="A52" s="31" t="s">
        <v>13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3"/>
    </row>
    <row r="53" spans="1:12" ht="10.5" customHeight="1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5">
      <c r="A54" s="15" t="s">
        <v>46</v>
      </c>
      <c r="B54" s="1"/>
      <c r="C54" s="1"/>
      <c r="D54" s="1"/>
      <c r="E54" s="1"/>
      <c r="F54" s="1"/>
      <c r="G54" s="1"/>
      <c r="H54" s="1"/>
      <c r="I54" s="1"/>
      <c r="J54" s="1"/>
      <c r="K54" s="3">
        <v>4</v>
      </c>
      <c r="L54" s="9">
        <f>+K54*$I$6</f>
        <v>12531.263999999999</v>
      </c>
    </row>
    <row r="55" spans="1:12" x14ac:dyDescent="0.35">
      <c r="A55" s="15" t="s">
        <v>47</v>
      </c>
      <c r="B55" s="1"/>
      <c r="C55" s="1"/>
      <c r="D55" s="1"/>
      <c r="E55" s="1"/>
      <c r="F55" s="1"/>
      <c r="G55" s="1"/>
      <c r="H55" s="1"/>
      <c r="I55" s="1"/>
      <c r="J55" s="1"/>
      <c r="K55" s="3">
        <v>3</v>
      </c>
      <c r="L55" s="9">
        <f>+K55*$I$6</f>
        <v>9398.4480000000003</v>
      </c>
    </row>
    <row r="56" spans="1:12" x14ac:dyDescent="0.3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9"/>
    </row>
    <row r="57" spans="1:12" ht="21" x14ac:dyDescent="0.5">
      <c r="A57" s="25" t="s">
        <v>14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7"/>
    </row>
    <row r="58" spans="1:12" ht="10.5" customHeight="1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5">
      <c r="A59" s="15" t="s">
        <v>15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9">
        <v>5300</v>
      </c>
    </row>
    <row r="60" spans="1:12" x14ac:dyDescent="0.35">
      <c r="A60" s="15" t="s">
        <v>16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9">
        <v>4420</v>
      </c>
    </row>
    <row r="61" spans="1:12" ht="10.5" customHeight="1" x14ac:dyDescent="0.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ht="21" x14ac:dyDescent="0.5">
      <c r="A62" s="25" t="s">
        <v>50</v>
      </c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7"/>
    </row>
    <row r="63" spans="1:12" ht="10.5" customHeight="1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35">
      <c r="A64" s="15" t="s">
        <v>51</v>
      </c>
      <c r="B64" s="1"/>
      <c r="C64" s="1"/>
      <c r="D64" s="1"/>
      <c r="E64" s="1"/>
      <c r="F64" s="1"/>
      <c r="G64" s="1"/>
      <c r="H64" s="1"/>
      <c r="I64" s="1"/>
      <c r="J64" s="1"/>
      <c r="K64" s="3">
        <v>40</v>
      </c>
      <c r="L64" s="9">
        <f>K64*I6</f>
        <v>125312.63999999998</v>
      </c>
    </row>
    <row r="65" spans="1:12" x14ac:dyDescent="0.35">
      <c r="A65" s="15" t="s">
        <v>52</v>
      </c>
      <c r="B65" s="1"/>
      <c r="C65" s="1"/>
      <c r="D65" s="1"/>
      <c r="E65" s="1"/>
      <c r="F65" s="1"/>
      <c r="G65" s="1"/>
      <c r="H65" s="1"/>
      <c r="I65" s="1"/>
      <c r="J65" s="1"/>
      <c r="K65" s="3">
        <v>90</v>
      </c>
      <c r="L65" s="9">
        <f>K65*I6</f>
        <v>281953.44</v>
      </c>
    </row>
    <row r="66" spans="1:12" x14ac:dyDescent="0.35">
      <c r="A66" s="15" t="s">
        <v>53</v>
      </c>
      <c r="B66" s="1"/>
      <c r="C66" s="1"/>
      <c r="D66" s="1"/>
      <c r="E66" s="1"/>
      <c r="F66" s="1"/>
      <c r="G66" s="1"/>
      <c r="H66" s="1"/>
      <c r="I66" s="1"/>
      <c r="J66" s="1"/>
      <c r="K66" s="3">
        <v>130</v>
      </c>
      <c r="L66" s="9">
        <f>K66*I6</f>
        <v>407266.07999999996</v>
      </c>
    </row>
    <row r="67" spans="1:12" x14ac:dyDescent="0.35">
      <c r="A67" s="15" t="s">
        <v>54</v>
      </c>
      <c r="B67" s="1"/>
      <c r="C67" s="1"/>
      <c r="D67" s="1"/>
      <c r="E67" s="1"/>
      <c r="F67" s="1"/>
      <c r="G67" s="1"/>
      <c r="H67" s="1"/>
      <c r="I67" s="1"/>
      <c r="J67" s="1"/>
      <c r="K67" s="3">
        <v>170</v>
      </c>
      <c r="L67" s="9">
        <f>K67*I6</f>
        <v>532578.72</v>
      </c>
    </row>
    <row r="68" spans="1:12" ht="10.5" customHeight="1" x14ac:dyDescent="0.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ht="21.5" customHeight="1" x14ac:dyDescent="0.35">
      <c r="A69" s="39" t="s">
        <v>48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1"/>
    </row>
    <row r="70" spans="1:12" ht="10.5" customHeight="1" x14ac:dyDescent="0.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ht="17.5" customHeight="1" x14ac:dyDescent="0.5">
      <c r="A71" s="24" t="s">
        <v>26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</row>
    <row r="72" spans="1:12" ht="10.5" customHeight="1" x14ac:dyDescent="0.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ht="15.5" x14ac:dyDescent="0.35">
      <c r="A73" s="11" t="s">
        <v>36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9"/>
    </row>
    <row r="74" spans="1:12" ht="10.5" customHeight="1" x14ac:dyDescent="0.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ht="15.5" x14ac:dyDescent="0.35">
      <c r="B75" s="23" t="s">
        <v>17</v>
      </c>
      <c r="C75" s="23"/>
      <c r="D75" s="23"/>
      <c r="E75" s="23"/>
      <c r="F75" s="23"/>
      <c r="G75" s="23"/>
      <c r="H75" s="23"/>
      <c r="I75" s="23"/>
      <c r="J75" s="23"/>
      <c r="K75" s="23"/>
      <c r="L75" s="9"/>
    </row>
    <row r="76" spans="1:12" ht="15.5" x14ac:dyDescent="0.35">
      <c r="A76" s="1"/>
      <c r="B76" s="23" t="s">
        <v>18</v>
      </c>
      <c r="C76" s="23"/>
      <c r="D76" s="23"/>
      <c r="E76" s="23"/>
      <c r="F76" s="23"/>
      <c r="G76" s="23"/>
      <c r="H76" s="23"/>
      <c r="I76" s="23"/>
      <c r="J76" s="23"/>
      <c r="K76" s="23"/>
      <c r="L76" s="9"/>
    </row>
    <row r="77" spans="1:12" ht="15.5" x14ac:dyDescent="0.35">
      <c r="A77" s="1"/>
      <c r="B77" s="23" t="s">
        <v>19</v>
      </c>
      <c r="C77" s="23"/>
      <c r="D77" s="23"/>
      <c r="E77" s="23" t="s">
        <v>20</v>
      </c>
      <c r="F77" s="23"/>
      <c r="G77" s="23"/>
      <c r="H77" s="23"/>
      <c r="J77" s="23" t="s">
        <v>21</v>
      </c>
      <c r="L77" s="9"/>
    </row>
    <row r="78" spans="1:12" ht="10.5" customHeight="1" x14ac:dyDescent="0.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9"/>
    </row>
    <row r="80" spans="1:12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  <row r="107" spans="1:12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</row>
    <row r="108" spans="1:12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</row>
    <row r="109" spans="1:12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</row>
    <row r="110" spans="1:12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</row>
    <row r="111" spans="1:12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</row>
  </sheetData>
  <mergeCells count="13">
    <mergeCell ref="A2:L4"/>
    <mergeCell ref="A8:L8"/>
    <mergeCell ref="E6:F6"/>
    <mergeCell ref="I6:J6"/>
    <mergeCell ref="A69:L69"/>
    <mergeCell ref="A71:L71"/>
    <mergeCell ref="A16:L16"/>
    <mergeCell ref="A35:L35"/>
    <mergeCell ref="A46:L46"/>
    <mergeCell ref="A51:L51"/>
    <mergeCell ref="A52:L52"/>
    <mergeCell ref="A57:L57"/>
    <mergeCell ref="A62:L62"/>
  </mergeCells>
  <printOptions horizontalCentered="1"/>
  <pageMargins left="0.11811023622047245" right="0.11811023622047245" top="0.74803149606299213" bottom="0.55118110236220474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Cecilia</cp:lastModifiedBy>
  <cp:lastPrinted>2024-06-03T14:37:36Z</cp:lastPrinted>
  <dcterms:created xsi:type="dcterms:W3CDTF">2018-12-06T19:26:36Z</dcterms:created>
  <dcterms:modified xsi:type="dcterms:W3CDTF">2025-10-14T13:17:11Z</dcterms:modified>
</cp:coreProperties>
</file>